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700" tabRatio="913"/>
  </bookViews>
  <sheets>
    <sheet name="прил Е програм закупок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>'[2]перечень 2кв_'!#REF!</definedName>
    <definedName name="Excel_BuiltIn_Print_Titles_3_2_17_5">'[3]перечень 2кв_'!#REF!</definedName>
    <definedName name="Excel_BuiltIn_Print_Titles_3_2_18">'[2]перечень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>'[4]перечень 2кв_'!#REF!</definedName>
    <definedName name="Excel_BuiltIn_Print_Titles_3_2_21_5">'[5]перечень 2кв_'!#REF!</definedName>
    <definedName name="Excel_BuiltIn_Print_Titles_3_2_22">'[2]перечень 2кв_'!#REF!</definedName>
    <definedName name="Excel_BuiltIn_Print_Titles_3_2_22_5">'[3]перечень 2кв_'!#REF!</definedName>
    <definedName name="Excel_BuiltIn_Print_Titles_3_2_5">'[6]перечень 2кв_'!#REF!</definedName>
    <definedName name="Excel_BuiltIn_Print_Titles_3_2_6">'[4]перечень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>'[7]перечень 3кв_'!#REF!</definedName>
    <definedName name="Excel_BuiltIn_Print_Titles_5_1_5">'[8]перечень 3кв_'!#REF!</definedName>
    <definedName name="Excel_BuiltIn_Print_Titles_5_17">'[9]перечень 3кв_'!#REF!</definedName>
    <definedName name="Excel_BuiltIn_Print_Titles_5_17_5">'[10]перечень 3кв_'!#REF!</definedName>
    <definedName name="Excel_BuiltIn_Print_Titles_5_18">'[9]перечень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>'[11]перечень 3кв_'!#REF!</definedName>
    <definedName name="Excel_BuiltIn_Print_Titles_5_21_5">'[12]перечень 3кв_'!#REF!</definedName>
    <definedName name="Excel_BuiltIn_Print_Titles_5_22">'[9]перечень 3кв_'!#REF!</definedName>
    <definedName name="Excel_BuiltIn_Print_Titles_5_22_5">'[10]перечень 3кв_'!#REF!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>'[9]перечень 3кв КАМАЗ'!#REF!</definedName>
    <definedName name="Excel_BuiltIn_Print_Titles_5_3_17_5">'[10]перечень 3кв КАМАЗ'!#REF!</definedName>
    <definedName name="Excel_BuiltIn_Print_Titles_5_3_18">'[9]перечень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>'[11]перечень 3кв КАМАЗ'!#REF!</definedName>
    <definedName name="Excel_BuiltIn_Print_Titles_5_3_21_5">'[12]перечень 3кв КАМАЗ'!#REF!</definedName>
    <definedName name="Excel_BuiltIn_Print_Titles_5_3_22">'[9]перечень 3кв КАМАЗ'!#REF!</definedName>
    <definedName name="Excel_BuiltIn_Print_Titles_5_3_22_5">'[10]перечень 3кв КАМАЗ'!#REF!</definedName>
    <definedName name="Excel_BuiltIn_Print_Titles_5_3_5">'[8]перечень 3кв КАМАЗ'!#REF!</definedName>
    <definedName name="Excel_BuiltIn_Print_Titles_5_3_6">'[11]перечень 3кв КАМАЗ'!#REF!</definedName>
    <definedName name="Excel_BuiltIn_Print_Titles_5_3_6_5">'[12]перечень 3кв КАМАЗ'!#REF!</definedName>
    <definedName name="Excel_BuiltIn_Print_Titles_5_6">'[7]перечень сравнит'!#REF!</definedName>
    <definedName name="Excel_BuiltIn_Print_Titles_5_6_1">'[9]перечень сравнит'!#REF!</definedName>
    <definedName name="Excel_BuiltIn_Print_Titles_5_6_1_5">'[10]перечень сравнит'!#REF!</definedName>
    <definedName name="Excel_BuiltIn_Print_Titles_5_6_17">[13]переченьHIAB!#REF!</definedName>
    <definedName name="Excel_BuiltIn_Print_Titles_5_6_17_5">[14]переченьHIAB!#REF!</definedName>
    <definedName name="Excel_BuiltIn_Print_Titles_5_6_18">[13]переченьHIAB!#REF!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>'[11]перечень сравнит'!#REF!</definedName>
    <definedName name="Excel_BuiltIn_Print_Titles_5_6_21_5">'[12]перечень сравнит'!#REF!</definedName>
    <definedName name="Excel_BuiltIn_Print_Titles_5_6_22">[13]переченьHIAB!#REF!</definedName>
    <definedName name="Excel_BuiltIn_Print_Titles_5_6_22_5">[14]переченьHIAB!#REF!</definedName>
    <definedName name="Excel_BuiltIn_Print_Titles_5_6_5">'[8]перечень сравнит'!#REF!</definedName>
    <definedName name="Excel_BuiltIn_Print_Titles_5_6_6">'[11]перечень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>'[15]перечень 3кв_'!#REF!</definedName>
    <definedName name="прайс_17">'[11]перечень 3кв_'!#REF!</definedName>
    <definedName name="прайс_17_5">'[12]перечень 3кв_'!#REF!</definedName>
    <definedName name="прайс_18">'[11]перечень 3кв_'!#REF!</definedName>
    <definedName name="прайс_18_5">'[12]перечень 3кв_'!#REF!</definedName>
    <definedName name="прайс_22">'[11]перечень 3кв_'!#REF!</definedName>
    <definedName name="прайс_22_5">'[12]перечень 3кв_'!#REF!</definedName>
    <definedName name="прайс_5">'[16]перечень 3кв_'!#REF!</definedName>
    <definedName name="прайс_6">'[11]перечень 3кв_'!#REF!</definedName>
    <definedName name="тттт">'[4]перечень 2кв_'!#REF!</definedName>
  </definedNames>
  <calcPr calcId="162913" refMode="R1C1"/>
</workbook>
</file>

<file path=xl/calcChain.xml><?xml version="1.0" encoding="utf-8"?>
<calcChain xmlns="http://schemas.openxmlformats.org/spreadsheetml/2006/main">
  <c r="E87" i="1" l="1"/>
  <c r="E88" i="1"/>
  <c r="E89" i="1"/>
  <c r="E90" i="1"/>
  <c r="E91" i="1"/>
  <c r="E82" i="1" l="1"/>
  <c r="A73" i="1" l="1"/>
  <c r="A74" i="1" s="1"/>
  <c r="A75" i="1" s="1"/>
  <c r="E75" i="1" l="1"/>
  <c r="E74" i="1"/>
  <c r="E73" i="1"/>
  <c r="E72" i="1"/>
  <c r="A19" i="1" l="1"/>
  <c r="A20" i="1" l="1"/>
  <c r="A21" i="1" s="1"/>
  <c r="A22" i="1" s="1"/>
  <c r="A23" i="1" s="1"/>
  <c r="A26" i="1"/>
  <c r="A27" i="1" l="1"/>
  <c r="A28" i="1" s="1"/>
  <c r="A29" i="1" s="1"/>
</calcChain>
</file>

<file path=xl/sharedStrings.xml><?xml version="1.0" encoding="utf-8"?>
<sst xmlns="http://schemas.openxmlformats.org/spreadsheetml/2006/main" count="337" uniqueCount="171">
  <si>
    <t>№ п/п</t>
  </si>
  <si>
    <t>Краткая характеристика товаров (работ, услуг)</t>
  </si>
  <si>
    <t>Ответственное лицо, контакты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</si>
  <si>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</si>
  <si>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</si>
  <si>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Виды товаров (работ, услуг) по категориям/лотам</t>
  </si>
  <si>
    <t>наименование</t>
  </si>
  <si>
    <t>Ед.изм.</t>
  </si>
  <si>
    <t>сроки проведения конкурентных процедур закупки</t>
  </si>
  <si>
    <t>начало</t>
  </si>
  <si>
    <t>окончание</t>
  </si>
  <si>
    <t>Кап.ремонт ТПЧ прессов 1600 т.с. №9,10 в КПК-1</t>
  </si>
  <si>
    <t>Завод Двигателей</t>
  </si>
  <si>
    <t>Кузнечный завод</t>
  </si>
  <si>
    <t>Покраска ГПМ</t>
  </si>
  <si>
    <t>Замена троллейных шинопроводов</t>
  </si>
  <si>
    <t>т.р.</t>
  </si>
  <si>
    <t>т.руб.</t>
  </si>
  <si>
    <t>ТО и ремонт ленточнопильных и дисковых отрезных станков</t>
  </si>
  <si>
    <t>Капитальный ремонт футеровки печей ТГП</t>
  </si>
  <si>
    <t>Диагностика гальванической ванны</t>
  </si>
  <si>
    <t>Диагностика сосуды ТРЖК</t>
  </si>
  <si>
    <t>Сервисное обслуживание станков ц.201</t>
  </si>
  <si>
    <t>Капитальный ремонт ИР500</t>
  </si>
  <si>
    <t>Загиров Самат Ахмадуллович, тел.(8552) 37-29-92 e-mail: ic5@kamaz.org</t>
  </si>
  <si>
    <t>Загиров Самат Ахмадуллович, тел.(8552) 37-29-92 e-mail: ic5@kamaz.org Агапов Николай Владимирович тел. (8552) 37-29-78</t>
  </si>
  <si>
    <t>Капитальный ремонт емкостное оборудование ОПО "Площадка использования кислот и щелочей" ТГП</t>
  </si>
  <si>
    <t>ТО и ТР обрабатывающих центров. Ковосвит</t>
  </si>
  <si>
    <t>ТО и ТР оборудования ИЦ002</t>
  </si>
  <si>
    <t>Кап ремонт ИЦ003</t>
  </si>
  <si>
    <t>Диагностика ИЦ004</t>
  </si>
  <si>
    <t>Кап ремонт ИЦ005</t>
  </si>
  <si>
    <t>Диагностика ИЦ006</t>
  </si>
  <si>
    <t>Кап ремонт ИЦ007</t>
  </si>
  <si>
    <t>Сервисное обслуживание ИЦ008</t>
  </si>
  <si>
    <t>Кап ремонт ИЦ009</t>
  </si>
  <si>
    <t>Прочие услуги ИЦ010</t>
  </si>
  <si>
    <t>ТО и ТР оборудования ИЦ011</t>
  </si>
  <si>
    <t>ТО и ТР оборудования ИЦ012</t>
  </si>
  <si>
    <t>Прочие услуги ИЦ013</t>
  </si>
  <si>
    <t>нет ТЗ</t>
  </si>
  <si>
    <t>нет финансирования</t>
  </si>
  <si>
    <t xml:space="preserve"> Стенд испытания двигателей Контур-СИД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</si>
  <si>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</si>
  <si>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</si>
  <si>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</si>
  <si>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</si>
  <si>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Стенд испытания на тепловой удар DYNAS 3 HD 576</t>
  </si>
  <si>
    <t>Экспертиза</t>
  </si>
  <si>
    <t>Экспертиза промышленной безопасности подъемных сооружений (ПС)</t>
  </si>
  <si>
    <t>согласно графику 2017 год</t>
  </si>
  <si>
    <t>Экспертиза промышленной безопасности сосудов, работающих под давлением</t>
  </si>
  <si>
    <t>Экспертиза промышленной безопасности газового оборудования</t>
  </si>
  <si>
    <t>Оценка соответствия лифтов, отработавших назначенный срок службы, в форме обследования</t>
  </si>
  <si>
    <t xml:space="preserve">дата корректировки </t>
  </si>
  <si>
    <t>ЛЦ</t>
  </si>
  <si>
    <t>Хакимов Роберт Хурматович тел. (8552) 37-28-82 e-mail: ic5@kamaz.org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</si>
  <si>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</si>
  <si>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</si>
  <si>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тех ремонт ИЦ035/17</t>
  </si>
  <si>
    <t>тех ремонт ИЦ036/17</t>
  </si>
  <si>
    <t>экспертиза ПС ИЦ043/17</t>
  </si>
  <si>
    <t>экспертиза сосудов ИЦ044/17</t>
  </si>
  <si>
    <t>экспертиза ГО ИЦ045/17</t>
  </si>
  <si>
    <t>оценка соответствия лифтов ИЦ046/17</t>
  </si>
  <si>
    <t>РИЗ</t>
  </si>
  <si>
    <t>Электроэнергия</t>
  </si>
  <si>
    <t>Поставка электрической энергии</t>
  </si>
  <si>
    <t>Коновалов Евгений Александрович, тел.(8552) 33-98-00 e-mail: ic5@kamaz.org</t>
  </si>
  <si>
    <t>Энергопаспорт</t>
  </si>
  <si>
    <t>Получение энэргетического паспорта</t>
  </si>
  <si>
    <t>Агапов Николай Владимирович, тел.(8552) 37-29-30 e-mail: ic5@kamaz.org</t>
  </si>
  <si>
    <t>3 500 000
 в год</t>
  </si>
  <si>
    <t>Электрическая энергия                                           ИЦ048/17</t>
  </si>
  <si>
    <t>Энергоаудит ИЦ049/17</t>
  </si>
  <si>
    <t>экспертиза химических насосов</t>
  </si>
  <si>
    <t>экспертиза гальванических ванн, емкостей для хранения едкого натра</t>
  </si>
  <si>
    <t xml:space="preserve">Экспертиза ванн и емкостей ИЦ050/17  </t>
  </si>
  <si>
    <t>Экспертиза химических насосов ИЦ 051/17</t>
  </si>
  <si>
    <t>Программа закупок ОИиКТ услуги 2018 год</t>
  </si>
  <si>
    <t>Организатор закупки ОИиКТ</t>
  </si>
  <si>
    <t>О.И.Бокова тел.(34783)6-21-46      mail: bokova.ikt@nefaz.ru</t>
  </si>
  <si>
    <t>Услуги</t>
  </si>
  <si>
    <t>Объем, планируемый, за год в руб</t>
  </si>
  <si>
    <t>ИТС ПРОФ "1С: Предпрития</t>
  </si>
  <si>
    <t>Доступ к СПАРК</t>
  </si>
  <si>
    <t>Поставка программного обеспечения Антивирус</t>
  </si>
  <si>
    <t>пролонгация</t>
  </si>
  <si>
    <t>РестАрт3, лицензия на тех поддержку 1С Рарус комбинат питания</t>
  </si>
  <si>
    <t>предоставление услуг сети сотовой связи</t>
  </si>
  <si>
    <t xml:space="preserve"> оказание услуг связи</t>
  </si>
  <si>
    <t>оказание услуг связи</t>
  </si>
  <si>
    <t>предоставление телекоммуникационныхуслуг интернет</t>
  </si>
  <si>
    <t xml:space="preserve"> хранение оборудования</t>
  </si>
  <si>
    <t xml:space="preserve"> оказание услуг зоновой связи</t>
  </si>
  <si>
    <t>предоставление услуг IP-TV</t>
  </si>
  <si>
    <t xml:space="preserve"> об оказании  услуг по технической поддержке.</t>
  </si>
  <si>
    <t xml:space="preserve"> предоставление информации о местонахождении автотранспорта</t>
  </si>
  <si>
    <t>предоставление услуг использования доменного имени</t>
  </si>
  <si>
    <t>консультационные услуги по установке ПО INSITE PRO</t>
  </si>
  <si>
    <t>использование ИС ЭПС, лицензионное вознаграждение за продление лицензии</t>
  </si>
  <si>
    <t>оказание услуг по внедрению и информационному обслуживанию ИСС Техэксперт"</t>
  </si>
  <si>
    <t>внедрение, доработка  ОМЕГА</t>
  </si>
  <si>
    <t>обновление Гранд -Сметы</t>
  </si>
  <si>
    <t>продление регистрации домена NEFAZ.RU</t>
  </si>
  <si>
    <t>предоставление услуг информационного обеспечения</t>
  </si>
  <si>
    <t>поддержка  и получение обновлений 1С управление IT</t>
  </si>
  <si>
    <t xml:space="preserve">услуги </t>
  </si>
  <si>
    <t>тех.обслуживание копировально-множительного оборудования</t>
  </si>
  <si>
    <t>предоставление услуг доступа  к сети интернет</t>
  </si>
  <si>
    <t>информационно-правовое обслуживание</t>
  </si>
  <si>
    <t xml:space="preserve">техподдержка серверов HP WhatcchGuard </t>
  </si>
  <si>
    <t>лицензии на программное обеспечение двигателей Bosch</t>
  </si>
  <si>
    <t>техподдержка ОМЕГА</t>
  </si>
  <si>
    <t>тех.поддержка 1С:"Охрана труда"</t>
  </si>
  <si>
    <t>руб</t>
  </si>
  <si>
    <t>услуги связи</t>
  </si>
  <si>
    <t>услуги интернет</t>
  </si>
  <si>
    <t>оказание телекоммуникационных услуг</t>
  </si>
  <si>
    <t>С момента возврата оборудования действие настоящего договора прекращается</t>
  </si>
  <si>
    <t>услуги</t>
  </si>
  <si>
    <t>услуги телевидения</t>
  </si>
  <si>
    <t>евро</t>
  </si>
  <si>
    <t>лицензия на получение и обмен открытой и общедоступной информации о юр.лицах.</t>
  </si>
  <si>
    <t xml:space="preserve">услуги связи </t>
  </si>
  <si>
    <t>изготовление квалифицированного сертификата ЭП на 1год ЕФРСФДЮЛ+ЕФРСБ</t>
  </si>
  <si>
    <t>обмен электронными документами с территориальными органами Росстата,ФНС,ПФР,ФСС.</t>
  </si>
  <si>
    <t>пакет "касса онлайн"</t>
  </si>
  <si>
    <t>пакет "Гос. Услуги ФСС"</t>
  </si>
  <si>
    <t xml:space="preserve"> оказание услуг междугородной и международной связи</t>
  </si>
  <si>
    <t>оказание услуг по информационному сопровождению</t>
  </si>
  <si>
    <t>1/ОИиКТ</t>
  </si>
  <si>
    <t>2/ОИиКТ</t>
  </si>
  <si>
    <t>3/ОИиКТ</t>
  </si>
  <si>
    <t>4/ОИиКТ</t>
  </si>
  <si>
    <t>5/ОИиКТ</t>
  </si>
  <si>
    <t>6/ОИиКТ</t>
  </si>
  <si>
    <t>7/ОИиКТ</t>
  </si>
  <si>
    <t>8/ОИиКТ</t>
  </si>
  <si>
    <t>9/ОИиКТ</t>
  </si>
  <si>
    <t>10/ОИиКТ</t>
  </si>
  <si>
    <t>11/ОИиКТ</t>
  </si>
  <si>
    <t>12/ОИиКТ</t>
  </si>
  <si>
    <t>13/ОИиКТ</t>
  </si>
  <si>
    <t>14/ОИиКТ</t>
  </si>
  <si>
    <t>15/ОИиКТ</t>
  </si>
  <si>
    <t>16/ОИиКТ</t>
  </si>
  <si>
    <t>17/ОИиКТ</t>
  </si>
  <si>
    <t>18/ОИиКТ</t>
  </si>
  <si>
    <t>19/ОИиКТ</t>
  </si>
  <si>
    <t>20/ОИиКТ</t>
  </si>
  <si>
    <t>21/ОИиКТ</t>
  </si>
  <si>
    <t>22/ОИиКТ</t>
  </si>
  <si>
    <t>23/ОИиКТ</t>
  </si>
  <si>
    <t>26/ОИКТ</t>
  </si>
  <si>
    <t>27/ОИКТ</t>
  </si>
  <si>
    <t>28/ОИКТ</t>
  </si>
  <si>
    <t>29/ОИКТ</t>
  </si>
  <si>
    <t>30/ОИКТ</t>
  </si>
  <si>
    <t>31/ОИКТ</t>
  </si>
  <si>
    <t>32/ОИКТ</t>
  </si>
  <si>
    <t>33/ОИКТ</t>
  </si>
  <si>
    <t>36/ОИКТ</t>
  </si>
  <si>
    <t>24/ОИКТ</t>
  </si>
  <si>
    <t>25/ОИКТ</t>
  </si>
  <si>
    <t>34/ОИКТ</t>
  </si>
  <si>
    <t>35/ОИиКТ</t>
  </si>
  <si>
    <t>37/ОИКТ</t>
  </si>
  <si>
    <t>38/ОИиКТ</t>
  </si>
  <si>
    <t>Руководитель организатора закупки: начальник ОИиКТ</t>
  </si>
  <si>
    <t>Организатор закупки: специалист ОИиКТ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</si>
</sst>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</cellStyleXfs>
  <cellXfs count="100">
    <xf numFmtId="0" fontId="0" fillId="0" borderId="0" xfId="0"/>
    <xf numFmtId="1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" fontId="10" fillId="2" borderId="1" xfId="0" applyNumberFormat="1" applyFont="1" applyFill="1" applyBorder="1" applyAlignment="1">
      <alignment horizontal="center" vertical="center"/>
    </xf>
    <xf numFmtId="17" fontId="10" fillId="2" borderId="1" xfId="0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165" fontId="1" fillId="0" borderId="0" xfId="8" applyNumberFormat="1" applyFont="1" applyBorder="1" applyAlignment="1">
      <alignment horizontal="center" vertical="center"/>
    </xf>
    <xf numFmtId="165" fontId="10" fillId="0" borderId="1" xfId="8" applyNumberFormat="1" applyFont="1" applyFill="1" applyBorder="1" applyAlignment="1">
      <alignment horizontal="center" vertical="center" wrapText="1"/>
    </xf>
    <xf numFmtId="165" fontId="1" fillId="0" borderId="1" xfId="8" applyNumberFormat="1" applyFont="1" applyBorder="1" applyAlignment="1">
      <alignment horizontal="center" vertical="center"/>
    </xf>
    <xf numFmtId="165" fontId="10" fillId="2" borderId="1" xfId="8" applyNumberFormat="1" applyFont="1" applyFill="1" applyBorder="1" applyAlignment="1">
      <alignment horizontal="center" vertical="center" wrapText="1"/>
    </xf>
    <xf numFmtId="165" fontId="1" fillId="3" borderId="1" xfId="8" applyNumberFormat="1" applyFont="1" applyFill="1" applyBorder="1" applyAlignment="1">
      <alignment horizontal="center" vertical="center" wrapText="1"/>
    </xf>
    <xf numFmtId="165" fontId="1" fillId="2" borderId="1" xfId="8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 wrapText="1"/>
    </xf>
    <xf numFmtId="165" fontId="13" fillId="2" borderId="1" xfId="8" applyNumberFormat="1" applyFont="1" applyFill="1" applyBorder="1" applyAlignment="1">
      <alignment horizontal="center" vertical="center"/>
    </xf>
    <xf numFmtId="165" fontId="14" fillId="2" borderId="1" xfId="8" applyNumberFormat="1" applyFont="1" applyFill="1" applyBorder="1" applyAlignment="1">
      <alignment horizontal="center" vertical="center"/>
    </xf>
    <xf numFmtId="165" fontId="1" fillId="0" borderId="1" xfId="8" applyNumberFormat="1" applyFont="1" applyBorder="1" applyAlignment="1">
      <alignment wrapText="1"/>
    </xf>
    <xf numFmtId="165" fontId="1" fillId="0" borderId="1" xfId="8" applyNumberFormat="1" applyFont="1" applyBorder="1" applyAlignment="1">
      <alignment horizontal="center" vertical="center" wrapText="1"/>
    </xf>
    <xf numFmtId="165" fontId="1" fillId="0" borderId="0" xfId="8" applyNumberFormat="1" applyFont="1" applyAlignment="1">
      <alignment horizontal="center" vertical="center"/>
    </xf>
    <xf numFmtId="165" fontId="13" fillId="0" borderId="1" xfId="8" applyNumberFormat="1" applyFont="1" applyBorder="1" applyAlignment="1">
      <alignment horizontal="center" vertical="top" wrapText="1"/>
    </xf>
    <xf numFmtId="166" fontId="1" fillId="0" borderId="1" xfId="8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1" fillId="2" borderId="1" xfId="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3" fillId="0" borderId="0" xfId="8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6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5" fontId="16" fillId="0" borderId="2" xfId="8" applyNumberFormat="1" applyFont="1" applyFill="1" applyBorder="1" applyAlignment="1">
      <alignment horizontal="center" vertical="center" wrapText="1"/>
    </xf>
    <xf numFmtId="165" fontId="16" fillId="0" borderId="5" xfId="8" applyNumberFormat="1" applyFont="1" applyFill="1" applyBorder="1" applyAlignment="1">
      <alignment horizontal="center" vertical="center" wrapText="1"/>
    </xf>
    <xf numFmtId="165" fontId="16" fillId="0" borderId="3" xfId="8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center" vertical="center"/>
    </xf>
    <xf numFmtId="17" fontId="10" fillId="0" borderId="5" xfId="0" applyNumberFormat="1" applyFont="1" applyBorder="1" applyAlignment="1">
      <alignment horizontal="center" vertical="center"/>
    </xf>
    <xf numFmtId="17" fontId="1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</cellXfs>
  <cellStyles count="9">
    <cellStyle name="Обычный" xfId="0" builtinId="0"/>
    <cellStyle name="Обычный 2" xfId="1"/>
    <cellStyle name="Обычный 2 3" xfId="5"/>
    <cellStyle name="Обычный 3" xfId="2"/>
    <cellStyle name="Обычный 3 2" xfId="6"/>
    <cellStyle name="Обычный 6" xfId="4"/>
    <cellStyle name="Обычный 7" xfId="7"/>
    <cellStyle name="Финансовый" xfId="8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G52" t="str">
            <v>подпись</v>
          </cell>
        </row>
        <row r="53">
          <cell r="G53" t="str">
            <v>________________</v>
          </cell>
        </row>
        <row r="54">
          <cell r="G54" t="str">
            <v>подпись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Normal="100" zoomScaleSheetLayoutView="106" workbookViewId="0">
      <pane ySplit="10" topLeftCell="A11" activePane="bottomLeft" state="frozen"/>
      <selection pane="bottomLeft" activeCell="E70" sqref="E70"/>
    </sheetView>
  </sheetViews>
  <sheetFormatPr defaultColWidth="9.140625" defaultRowHeight="12.75" x14ac:dyDescent="0.25"/>
  <cols>
    <col min="1" max="1" width="8.5703125" style="10" customWidth="1"/>
    <col min="2" max="2" width="13.140625" style="10" customWidth="1"/>
    <col min="3" max="3" width="49" style="15" customWidth="1"/>
    <col min="4" max="4" width="5.42578125" style="10" customWidth="1"/>
    <col min="5" max="5" width="16.7109375" style="51" customWidth="1"/>
    <col min="6" max="6" width="13.85546875" style="10" customWidth="1"/>
    <col min="7" max="7" width="10.85546875" style="10" customWidth="1"/>
    <col min="8" max="8" width="11.85546875" style="10" customWidth="1"/>
    <col min="9" max="9" width="11.140625" style="10" customWidth="1"/>
    <col min="10" max="10" width="19.42578125" style="10" customWidth="1"/>
    <col min="11" max="11" width="20.140625" style="9" customWidth="1"/>
    <col min="12" max="16384" width="9.140625" style="10"/>
  </cols>
  <sheetData>
    <row r="1" spans="1:11" s="8" customFormat="1" ht="15.75" x14ac:dyDescent="0.25">
      <c r="C1" s="12"/>
      <c r="E1" s="40"/>
      <c r="H1" s="64"/>
      <c r="I1" s="65"/>
      <c r="J1" s="64"/>
      <c r="K1" s="57"/>
    </row>
    <row r="2" spans="1:11" s="8" customFormat="1" x14ac:dyDescent="0.25">
      <c r="C2" s="12"/>
      <c r="E2" s="40"/>
      <c r="K2" s="20"/>
    </row>
    <row r="3" spans="1:11" s="8" customFormat="1" ht="18.75" x14ac:dyDescent="0.25">
      <c r="C3" s="12"/>
      <c r="D3" s="58" t="s">
        <v>79</v>
      </c>
      <c r="E3" s="59"/>
      <c r="H3" s="66"/>
      <c r="K3" s="20"/>
    </row>
    <row r="4" spans="1:11" s="8" customFormat="1" ht="18.75" x14ac:dyDescent="0.25">
      <c r="A4" s="12"/>
      <c r="C4" s="12"/>
      <c r="D4" s="58"/>
      <c r="E4" s="59"/>
      <c r="H4" s="66"/>
      <c r="K4" s="20"/>
    </row>
    <row r="5" spans="1:11" s="8" customFormat="1" ht="18.75" x14ac:dyDescent="0.25">
      <c r="A5" s="12" t="s">
        <v>80</v>
      </c>
      <c r="C5" s="12"/>
      <c r="D5" s="58"/>
      <c r="E5" s="59"/>
      <c r="H5" s="66"/>
      <c r="K5" s="20"/>
    </row>
    <row r="6" spans="1:11" s="8" customFormat="1" x14ac:dyDescent="0.25">
      <c r="A6" s="12" t="s">
        <v>54</v>
      </c>
      <c r="C6" s="12"/>
      <c r="E6" s="40"/>
      <c r="K6" s="20"/>
    </row>
    <row r="7" spans="1:11" s="9" customFormat="1" ht="23.45" customHeight="1" x14ac:dyDescent="0.25">
      <c r="A7" s="74" t="s">
        <v>0</v>
      </c>
      <c r="B7" s="74" t="s">
        <v>5</v>
      </c>
      <c r="C7" s="75" t="s">
        <v>1</v>
      </c>
      <c r="D7" s="81"/>
      <c r="E7" s="78" t="s">
        <v>83</v>
      </c>
      <c r="F7" s="76" t="s">
        <v>3</v>
      </c>
      <c r="G7" s="76" t="s">
        <v>4</v>
      </c>
      <c r="H7" s="67" t="s">
        <v>8</v>
      </c>
      <c r="I7" s="68"/>
      <c r="J7" s="76" t="s">
        <v>2</v>
      </c>
    </row>
    <row r="8" spans="1:11" s="9" customFormat="1" ht="58.15" customHeight="1" x14ac:dyDescent="0.25">
      <c r="A8" s="74"/>
      <c r="B8" s="74"/>
      <c r="C8" s="76" t="s">
        <v>6</v>
      </c>
      <c r="D8" s="76" t="s">
        <v>7</v>
      </c>
      <c r="E8" s="79"/>
      <c r="F8" s="83"/>
      <c r="G8" s="83"/>
      <c r="H8" s="69"/>
      <c r="I8" s="70"/>
      <c r="J8" s="83"/>
    </row>
    <row r="9" spans="1:11" s="9" customFormat="1" ht="19.149999999999999" customHeight="1" x14ac:dyDescent="0.25">
      <c r="A9" s="74"/>
      <c r="B9" s="74"/>
      <c r="C9" s="77"/>
      <c r="D9" s="77"/>
      <c r="E9" s="80"/>
      <c r="F9" s="82"/>
      <c r="G9" s="82"/>
      <c r="H9" s="60" t="s">
        <v>9</v>
      </c>
      <c r="I9" s="60" t="s">
        <v>10</v>
      </c>
      <c r="J9" s="82"/>
    </row>
    <row r="10" spans="1:11" s="9" customFormat="1" x14ac:dyDescent="0.25">
      <c r="A10" s="4">
        <v>1</v>
      </c>
      <c r="B10" s="54">
        <v>2</v>
      </c>
      <c r="C10" s="13">
        <v>4</v>
      </c>
      <c r="D10" s="4">
        <v>5</v>
      </c>
      <c r="E10" s="53">
        <v>9</v>
      </c>
      <c r="F10" s="4">
        <v>11</v>
      </c>
      <c r="G10" s="4">
        <v>12</v>
      </c>
      <c r="H10" s="4">
        <v>13</v>
      </c>
      <c r="I10" s="4">
        <v>14</v>
      </c>
      <c r="J10" s="4">
        <v>15</v>
      </c>
    </row>
    <row r="11" spans="1:11" s="9" customFormat="1" ht="54" hidden="1" customHeight="1" x14ac:dyDescent="0.25">
      <c r="A11" s="84">
        <v>2</v>
      </c>
      <c r="B11" s="84" t="s">
        <v>28</v>
      </c>
      <c r="C11" s="13" t="s">
        <v>42</v>
      </c>
      <c r="D11" s="7" t="s">
        <v>16</v>
      </c>
      <c r="E11" s="41"/>
      <c r="F11" s="87">
        <v>42675</v>
      </c>
      <c r="G11" s="87">
        <v>43070</v>
      </c>
      <c r="H11" s="87" t="s">
        <v>9</v>
      </c>
      <c r="I11" s="87">
        <v>42644</v>
      </c>
      <c r="J11" s="31" t="s">
        <v>24</v>
      </c>
    </row>
    <row r="12" spans="1:11" s="9" customFormat="1" ht="54" hidden="1" customHeight="1" x14ac:dyDescent="0.25">
      <c r="A12" s="85"/>
      <c r="B12" s="85"/>
      <c r="C12" s="13" t="s">
        <v>43</v>
      </c>
      <c r="D12" s="7" t="s">
        <v>16</v>
      </c>
      <c r="E12" s="41"/>
      <c r="F12" s="88"/>
      <c r="G12" s="88"/>
      <c r="H12" s="88"/>
      <c r="I12" s="88"/>
      <c r="J12" s="31" t="s">
        <v>24</v>
      </c>
    </row>
    <row r="13" spans="1:11" s="9" customFormat="1" ht="54" hidden="1" customHeight="1" x14ac:dyDescent="0.25">
      <c r="A13" s="85"/>
      <c r="B13" s="85"/>
      <c r="C13" s="13" t="s">
        <v>44</v>
      </c>
      <c r="D13" s="7" t="s">
        <v>16</v>
      </c>
      <c r="E13" s="41"/>
      <c r="F13" s="88"/>
      <c r="G13" s="88"/>
      <c r="H13" s="88"/>
      <c r="I13" s="88"/>
      <c r="J13" s="31" t="s">
        <v>24</v>
      </c>
    </row>
    <row r="14" spans="1:11" s="9" customFormat="1" ht="51" hidden="1" customHeight="1" x14ac:dyDescent="0.25">
      <c r="A14" s="85"/>
      <c r="B14" s="85"/>
      <c r="C14" s="13" t="s">
        <v>45</v>
      </c>
      <c r="D14" s="7" t="s">
        <v>16</v>
      </c>
      <c r="E14" s="41">
        <v>1037</v>
      </c>
      <c r="F14" s="88"/>
      <c r="G14" s="88"/>
      <c r="H14" s="88"/>
      <c r="I14" s="88"/>
      <c r="J14" s="4" t="s">
        <v>24</v>
      </c>
    </row>
    <row r="15" spans="1:11" s="9" customFormat="1" ht="59.25" hidden="1" customHeight="1" x14ac:dyDescent="0.25">
      <c r="A15" s="85"/>
      <c r="B15" s="85"/>
      <c r="C15" s="13" t="s">
        <v>46</v>
      </c>
      <c r="D15" s="2" t="s">
        <v>17</v>
      </c>
      <c r="E15" s="42">
        <v>564</v>
      </c>
      <c r="F15" s="88"/>
      <c r="G15" s="88"/>
      <c r="H15" s="88"/>
      <c r="I15" s="88"/>
      <c r="J15" s="4" t="s">
        <v>24</v>
      </c>
    </row>
    <row r="16" spans="1:11" s="9" customFormat="1" ht="48" hidden="1" customHeight="1" x14ac:dyDescent="0.25">
      <c r="A16" s="86"/>
      <c r="B16" s="86"/>
      <c r="C16" s="13" t="s">
        <v>47</v>
      </c>
      <c r="D16" s="2" t="s">
        <v>17</v>
      </c>
      <c r="E16" s="42">
        <v>371</v>
      </c>
      <c r="F16" s="89"/>
      <c r="G16" s="89"/>
      <c r="H16" s="89"/>
      <c r="I16" s="89"/>
      <c r="J16" s="4" t="s">
        <v>24</v>
      </c>
    </row>
    <row r="17" spans="1:11" s="9" customFormat="1" ht="20.25" hidden="1" customHeight="1" x14ac:dyDescent="0.25">
      <c r="A17" s="71" t="s">
        <v>12</v>
      </c>
      <c r="B17" s="72"/>
      <c r="C17" s="72"/>
      <c r="D17" s="72"/>
      <c r="E17" s="72"/>
      <c r="F17" s="72"/>
      <c r="G17" s="72"/>
      <c r="H17" s="72"/>
      <c r="I17" s="72"/>
      <c r="J17" s="73"/>
    </row>
    <row r="18" spans="1:11" s="9" customFormat="1" ht="51" hidden="1" x14ac:dyDescent="0.25">
      <c r="A18" s="4">
        <v>3</v>
      </c>
      <c r="B18" s="54" t="s">
        <v>29</v>
      </c>
      <c r="C18" s="14" t="s">
        <v>19</v>
      </c>
      <c r="D18" s="7" t="s">
        <v>16</v>
      </c>
      <c r="E18" s="41">
        <v>2960</v>
      </c>
      <c r="F18" s="1">
        <v>42552</v>
      </c>
      <c r="G18" s="1">
        <v>42795</v>
      </c>
      <c r="H18" s="1">
        <v>42430</v>
      </c>
      <c r="I18" s="1">
        <v>42522</v>
      </c>
      <c r="J18" s="4" t="s">
        <v>24</v>
      </c>
    </row>
    <row r="19" spans="1:11" ht="38.25" hidden="1" customHeight="1" x14ac:dyDescent="0.25">
      <c r="A19" s="4">
        <f>A18+1</f>
        <v>4</v>
      </c>
      <c r="B19" s="54" t="s">
        <v>30</v>
      </c>
      <c r="C19" s="14" t="s">
        <v>20</v>
      </c>
      <c r="D19" s="7" t="s">
        <v>16</v>
      </c>
      <c r="E19" s="41">
        <v>500</v>
      </c>
      <c r="F19" s="1">
        <v>42522</v>
      </c>
      <c r="G19" s="5">
        <v>42705</v>
      </c>
      <c r="H19" s="1">
        <v>42430</v>
      </c>
      <c r="I19" s="1">
        <v>42491</v>
      </c>
      <c r="J19" s="4" t="s">
        <v>24</v>
      </c>
    </row>
    <row r="20" spans="1:11" ht="36.6" hidden="1" customHeight="1" x14ac:dyDescent="0.25">
      <c r="A20" s="24">
        <f t="shared" ref="A20:A21" si="0">A19+1</f>
        <v>5</v>
      </c>
      <c r="B20" s="24" t="s">
        <v>31</v>
      </c>
      <c r="C20" s="25" t="s">
        <v>23</v>
      </c>
      <c r="D20" s="24" t="s">
        <v>16</v>
      </c>
      <c r="E20" s="43">
        <v>4500</v>
      </c>
      <c r="F20" s="27">
        <v>42491</v>
      </c>
      <c r="G20" s="27">
        <v>42705</v>
      </c>
      <c r="H20" s="27">
        <v>42401</v>
      </c>
      <c r="I20" s="27">
        <v>42491</v>
      </c>
      <c r="J20" s="24" t="s">
        <v>24</v>
      </c>
    </row>
    <row r="21" spans="1:11" ht="33" hidden="1" customHeight="1" x14ac:dyDescent="0.25">
      <c r="A21" s="21">
        <f t="shared" si="0"/>
        <v>6</v>
      </c>
      <c r="B21" s="21" t="s">
        <v>32</v>
      </c>
      <c r="C21" s="25" t="s">
        <v>21</v>
      </c>
      <c r="D21" s="24" t="s">
        <v>16</v>
      </c>
      <c r="E21" s="43">
        <v>100</v>
      </c>
      <c r="F21" s="28">
        <v>42522</v>
      </c>
      <c r="G21" s="29">
        <v>42705</v>
      </c>
      <c r="H21" s="29">
        <v>42430</v>
      </c>
      <c r="I21" s="28">
        <v>42491</v>
      </c>
      <c r="J21" s="21" t="s">
        <v>25</v>
      </c>
      <c r="K21" s="9" t="s">
        <v>41</v>
      </c>
    </row>
    <row r="22" spans="1:11" ht="63.75" hidden="1" x14ac:dyDescent="0.25">
      <c r="A22" s="21">
        <f t="shared" ref="A22:A23" si="1">A21+1</f>
        <v>7</v>
      </c>
      <c r="B22" s="21" t="s">
        <v>33</v>
      </c>
      <c r="C22" s="25" t="s">
        <v>26</v>
      </c>
      <c r="D22" s="24" t="s">
        <v>16</v>
      </c>
      <c r="E22" s="43">
        <v>10200</v>
      </c>
      <c r="F22" s="29">
        <v>42583</v>
      </c>
      <c r="G22" s="27">
        <v>42856</v>
      </c>
      <c r="H22" s="29">
        <v>42491</v>
      </c>
      <c r="I22" s="29">
        <v>42552</v>
      </c>
      <c r="J22" s="21" t="s">
        <v>24</v>
      </c>
      <c r="K22" s="9" t="s">
        <v>41</v>
      </c>
    </row>
    <row r="23" spans="1:11" ht="51" hidden="1" x14ac:dyDescent="0.25">
      <c r="A23" s="4">
        <f t="shared" si="1"/>
        <v>8</v>
      </c>
      <c r="B23" s="54" t="s">
        <v>34</v>
      </c>
      <c r="C23" s="14" t="s">
        <v>22</v>
      </c>
      <c r="D23" s="7" t="s">
        <v>16</v>
      </c>
      <c r="E23" s="41">
        <v>2587</v>
      </c>
      <c r="F23" s="6">
        <v>42614</v>
      </c>
      <c r="G23" s="1">
        <v>43070</v>
      </c>
      <c r="H23" s="1">
        <v>42522</v>
      </c>
      <c r="I23" s="6">
        <v>42583</v>
      </c>
      <c r="J23" s="4" t="s">
        <v>24</v>
      </c>
      <c r="K23" s="9" t="s">
        <v>40</v>
      </c>
    </row>
    <row r="24" spans="1:11" ht="23.25" hidden="1" customHeight="1" x14ac:dyDescent="0.25">
      <c r="A24" s="71" t="s">
        <v>13</v>
      </c>
      <c r="B24" s="72"/>
      <c r="C24" s="72"/>
      <c r="D24" s="72"/>
      <c r="E24" s="72"/>
      <c r="F24" s="72"/>
      <c r="G24" s="72"/>
      <c r="H24" s="72"/>
      <c r="I24" s="72"/>
      <c r="J24" s="73"/>
    </row>
    <row r="25" spans="1:11" ht="39" hidden="1" customHeight="1" x14ac:dyDescent="0.25">
      <c r="A25" s="4">
        <v>9</v>
      </c>
      <c r="B25" s="16" t="s">
        <v>35</v>
      </c>
      <c r="C25" s="17" t="s">
        <v>11</v>
      </c>
      <c r="D25" s="16" t="s">
        <v>17</v>
      </c>
      <c r="E25" s="44">
        <v>3600</v>
      </c>
      <c r="F25" s="18">
        <v>42583</v>
      </c>
      <c r="G25" s="18">
        <v>42795</v>
      </c>
      <c r="H25" s="19">
        <v>42491</v>
      </c>
      <c r="I25" s="19">
        <v>42552</v>
      </c>
      <c r="J25" s="16" t="s">
        <v>24</v>
      </c>
    </row>
    <row r="26" spans="1:11" ht="42.75" hidden="1" customHeight="1" x14ac:dyDescent="0.25">
      <c r="A26" s="4">
        <f>A25+1</f>
        <v>10</v>
      </c>
      <c r="B26" s="21" t="s">
        <v>36</v>
      </c>
      <c r="C26" s="25" t="s">
        <v>14</v>
      </c>
      <c r="D26" s="24" t="s">
        <v>17</v>
      </c>
      <c r="E26" s="43">
        <v>9000</v>
      </c>
      <c r="F26" s="26">
        <v>42522</v>
      </c>
      <c r="G26" s="29">
        <v>43070</v>
      </c>
      <c r="H26" s="26">
        <v>42401</v>
      </c>
      <c r="I26" s="26">
        <v>42491</v>
      </c>
      <c r="J26" s="24" t="s">
        <v>24</v>
      </c>
      <c r="K26" s="9" t="s">
        <v>41</v>
      </c>
    </row>
    <row r="27" spans="1:11" ht="42" hidden="1" customHeight="1" x14ac:dyDescent="0.25">
      <c r="A27" s="4">
        <f t="shared" ref="A27:A29" si="2">A26+1</f>
        <v>11</v>
      </c>
      <c r="B27" s="21" t="s">
        <v>37</v>
      </c>
      <c r="C27" s="22" t="s">
        <v>27</v>
      </c>
      <c r="D27" s="21" t="s">
        <v>17</v>
      </c>
      <c r="E27" s="45">
        <v>9800</v>
      </c>
      <c r="F27" s="23">
        <v>42583</v>
      </c>
      <c r="G27" s="29">
        <v>43101</v>
      </c>
      <c r="H27" s="11">
        <v>42491</v>
      </c>
      <c r="I27" s="23">
        <v>42583</v>
      </c>
      <c r="J27" s="21" t="s">
        <v>24</v>
      </c>
      <c r="K27" s="9" t="s">
        <v>41</v>
      </c>
    </row>
    <row r="28" spans="1:11" ht="51.75" hidden="1" customHeight="1" x14ac:dyDescent="0.25">
      <c r="A28" s="4">
        <f t="shared" si="2"/>
        <v>12</v>
      </c>
      <c r="B28" s="21" t="s">
        <v>38</v>
      </c>
      <c r="C28" s="22" t="s">
        <v>18</v>
      </c>
      <c r="D28" s="21" t="s">
        <v>17</v>
      </c>
      <c r="E28" s="45">
        <v>8000</v>
      </c>
      <c r="F28" s="23">
        <v>42583</v>
      </c>
      <c r="G28" s="29">
        <v>43132</v>
      </c>
      <c r="H28" s="11">
        <v>42491</v>
      </c>
      <c r="I28" s="23">
        <v>42583</v>
      </c>
      <c r="J28" s="21" t="s">
        <v>24</v>
      </c>
      <c r="K28" s="9" t="s">
        <v>41</v>
      </c>
    </row>
    <row r="29" spans="1:11" ht="54" hidden="1" customHeight="1" x14ac:dyDescent="0.25">
      <c r="A29" s="4">
        <f t="shared" si="2"/>
        <v>13</v>
      </c>
      <c r="B29" s="21" t="s">
        <v>39</v>
      </c>
      <c r="C29" s="25" t="s">
        <v>15</v>
      </c>
      <c r="D29" s="24" t="s">
        <v>17</v>
      </c>
      <c r="E29" s="43">
        <v>5000</v>
      </c>
      <c r="F29" s="6">
        <v>42614</v>
      </c>
      <c r="G29" s="1">
        <v>43070</v>
      </c>
      <c r="H29" s="1">
        <v>42522</v>
      </c>
      <c r="I29" s="6">
        <v>42583</v>
      </c>
      <c r="J29" s="24" t="s">
        <v>24</v>
      </c>
      <c r="K29" s="9" t="s">
        <v>41</v>
      </c>
    </row>
    <row r="30" spans="1:11" ht="81" customHeight="1" x14ac:dyDescent="0.25">
      <c r="A30" s="32" t="s">
        <v>131</v>
      </c>
      <c r="B30" s="21" t="s">
        <v>116</v>
      </c>
      <c r="C30" s="62" t="s">
        <v>89</v>
      </c>
      <c r="D30" s="39" t="s">
        <v>115</v>
      </c>
      <c r="E30" s="46"/>
      <c r="F30" s="11">
        <v>43084</v>
      </c>
      <c r="G30" s="3">
        <v>43465</v>
      </c>
      <c r="H30" s="11">
        <v>43084</v>
      </c>
      <c r="I30" s="11">
        <v>42765</v>
      </c>
      <c r="J30" s="24" t="s">
        <v>81</v>
      </c>
    </row>
    <row r="31" spans="1:11" ht="51" x14ac:dyDescent="0.25">
      <c r="A31" s="39" t="s">
        <v>132</v>
      </c>
      <c r="B31" s="21" t="s">
        <v>116</v>
      </c>
      <c r="C31" s="61" t="s">
        <v>90</v>
      </c>
      <c r="D31" s="39" t="s">
        <v>115</v>
      </c>
      <c r="E31" s="46"/>
      <c r="F31" s="11">
        <v>43040</v>
      </c>
      <c r="G31" s="3">
        <v>43465</v>
      </c>
      <c r="H31" s="3">
        <v>43040</v>
      </c>
      <c r="I31" s="3">
        <v>43070</v>
      </c>
      <c r="J31" s="24" t="s">
        <v>81</v>
      </c>
    </row>
    <row r="32" spans="1:11" ht="51" x14ac:dyDescent="0.25">
      <c r="A32" s="39" t="s">
        <v>133</v>
      </c>
      <c r="B32" s="21" t="s">
        <v>116</v>
      </c>
      <c r="C32" s="61" t="s">
        <v>91</v>
      </c>
      <c r="D32" s="39" t="s">
        <v>115</v>
      </c>
      <c r="E32" s="46"/>
      <c r="F32" s="11">
        <v>43040</v>
      </c>
      <c r="G32" s="3">
        <v>43465</v>
      </c>
      <c r="H32" s="3">
        <v>43040</v>
      </c>
      <c r="I32" s="3">
        <v>43070</v>
      </c>
      <c r="J32" s="24" t="s">
        <v>81</v>
      </c>
    </row>
    <row r="33" spans="1:10" ht="51" customHeight="1" x14ac:dyDescent="0.25">
      <c r="A33" s="39" t="s">
        <v>134</v>
      </c>
      <c r="B33" s="21" t="s">
        <v>116</v>
      </c>
      <c r="C33" s="61" t="s">
        <v>90</v>
      </c>
      <c r="D33" s="39" t="s">
        <v>115</v>
      </c>
      <c r="E33" s="46"/>
      <c r="F33" s="11">
        <v>43040</v>
      </c>
      <c r="G33" s="3">
        <v>43465</v>
      </c>
      <c r="H33" s="3">
        <v>43040</v>
      </c>
      <c r="I33" s="3">
        <v>43070</v>
      </c>
      <c r="J33" s="24" t="s">
        <v>81</v>
      </c>
    </row>
    <row r="34" spans="1:10" ht="51" x14ac:dyDescent="0.25">
      <c r="A34" s="39" t="s">
        <v>135</v>
      </c>
      <c r="B34" s="54" t="s">
        <v>117</v>
      </c>
      <c r="C34" s="61" t="s">
        <v>92</v>
      </c>
      <c r="D34" s="39" t="s">
        <v>115</v>
      </c>
      <c r="E34" s="46"/>
      <c r="F34" s="11">
        <v>43040</v>
      </c>
      <c r="G34" s="3">
        <v>43465</v>
      </c>
      <c r="H34" s="3">
        <v>43040</v>
      </c>
      <c r="I34" s="3">
        <v>43070</v>
      </c>
      <c r="J34" s="24" t="s">
        <v>81</v>
      </c>
    </row>
    <row r="35" spans="1:10" ht="51" x14ac:dyDescent="0.25">
      <c r="A35" s="39" t="s">
        <v>136</v>
      </c>
      <c r="B35" s="54" t="s">
        <v>117</v>
      </c>
      <c r="C35" s="61" t="s">
        <v>109</v>
      </c>
      <c r="D35" s="39" t="s">
        <v>115</v>
      </c>
      <c r="E35" s="46"/>
      <c r="F35" s="11">
        <v>43040</v>
      </c>
      <c r="G35" s="3">
        <v>43465</v>
      </c>
      <c r="H35" s="3">
        <v>43040</v>
      </c>
      <c r="I35" s="3">
        <v>43100</v>
      </c>
      <c r="J35" s="24" t="s">
        <v>81</v>
      </c>
    </row>
    <row r="36" spans="1:10" ht="51" x14ac:dyDescent="0.25">
      <c r="A36" s="39" t="s">
        <v>137</v>
      </c>
      <c r="B36" s="54" t="s">
        <v>124</v>
      </c>
      <c r="C36" s="61" t="s">
        <v>118</v>
      </c>
      <c r="D36" s="39" t="s">
        <v>115</v>
      </c>
      <c r="E36" s="46"/>
      <c r="F36" s="11">
        <v>43040</v>
      </c>
      <c r="G36" s="3">
        <v>43465</v>
      </c>
      <c r="H36" s="3">
        <v>43040</v>
      </c>
      <c r="I36" s="3">
        <v>43070</v>
      </c>
      <c r="J36" s="24" t="s">
        <v>81</v>
      </c>
    </row>
    <row r="37" spans="1:10" ht="102" x14ac:dyDescent="0.25">
      <c r="A37" s="39" t="s">
        <v>138</v>
      </c>
      <c r="B37" s="54" t="s">
        <v>120</v>
      </c>
      <c r="C37" s="61" t="s">
        <v>93</v>
      </c>
      <c r="D37" s="39" t="s">
        <v>115</v>
      </c>
      <c r="E37" s="46"/>
      <c r="F37" s="29" t="s">
        <v>119</v>
      </c>
      <c r="G37" s="29" t="s">
        <v>119</v>
      </c>
      <c r="H37" s="29" t="s">
        <v>119</v>
      </c>
      <c r="I37" s="29" t="s">
        <v>119</v>
      </c>
      <c r="J37" s="24" t="s">
        <v>81</v>
      </c>
    </row>
    <row r="38" spans="1:10" ht="51" x14ac:dyDescent="0.25">
      <c r="A38" s="39" t="s">
        <v>139</v>
      </c>
      <c r="B38" s="54" t="s">
        <v>120</v>
      </c>
      <c r="C38" s="62" t="s">
        <v>130</v>
      </c>
      <c r="D38" s="39" t="s">
        <v>115</v>
      </c>
      <c r="E38" s="46"/>
      <c r="F38" s="11">
        <v>43040</v>
      </c>
      <c r="G38" s="3">
        <v>43465</v>
      </c>
      <c r="H38" s="3">
        <v>43040</v>
      </c>
      <c r="I38" s="3">
        <v>43070</v>
      </c>
      <c r="J38" s="24" t="s">
        <v>81</v>
      </c>
    </row>
    <row r="39" spans="1:10" ht="51" x14ac:dyDescent="0.25">
      <c r="A39" s="39" t="s">
        <v>140</v>
      </c>
      <c r="B39" s="35" t="s">
        <v>116</v>
      </c>
      <c r="C39" s="61" t="s">
        <v>129</v>
      </c>
      <c r="D39" s="39" t="s">
        <v>115</v>
      </c>
      <c r="E39" s="46"/>
      <c r="F39" s="11">
        <v>43039</v>
      </c>
      <c r="G39" s="3">
        <v>43465</v>
      </c>
      <c r="H39" s="3">
        <v>43039</v>
      </c>
      <c r="I39" s="3">
        <v>43100</v>
      </c>
      <c r="J39" s="24" t="s">
        <v>81</v>
      </c>
    </row>
    <row r="40" spans="1:10" ht="51" x14ac:dyDescent="0.25">
      <c r="A40" s="39" t="s">
        <v>141</v>
      </c>
      <c r="B40" s="35" t="s">
        <v>116</v>
      </c>
      <c r="C40" s="61" t="s">
        <v>94</v>
      </c>
      <c r="D40" s="39" t="s">
        <v>115</v>
      </c>
      <c r="E40" s="46"/>
      <c r="F40" s="11">
        <v>43040</v>
      </c>
      <c r="G40" s="3">
        <v>43465</v>
      </c>
      <c r="H40" s="3">
        <v>43040</v>
      </c>
      <c r="I40" s="3">
        <v>43100</v>
      </c>
      <c r="J40" s="24" t="s">
        <v>81</v>
      </c>
    </row>
    <row r="41" spans="1:10" ht="51" x14ac:dyDescent="0.25">
      <c r="A41" s="39" t="s">
        <v>142</v>
      </c>
      <c r="B41" s="54" t="s">
        <v>121</v>
      </c>
      <c r="C41" s="61" t="s">
        <v>95</v>
      </c>
      <c r="D41" s="39" t="s">
        <v>115</v>
      </c>
      <c r="E41" s="46"/>
      <c r="F41" s="11">
        <v>43040</v>
      </c>
      <c r="G41" s="3">
        <v>43435</v>
      </c>
      <c r="H41" s="3">
        <v>43040</v>
      </c>
      <c r="I41" s="3">
        <v>43070</v>
      </c>
      <c r="J41" s="24" t="s">
        <v>81</v>
      </c>
    </row>
    <row r="42" spans="1:10" ht="51" x14ac:dyDescent="0.25">
      <c r="A42" s="39" t="s">
        <v>143</v>
      </c>
      <c r="B42" s="54" t="s">
        <v>120</v>
      </c>
      <c r="C42" s="61" t="s">
        <v>110</v>
      </c>
      <c r="D42" s="39" t="s">
        <v>115</v>
      </c>
      <c r="E42" s="46"/>
      <c r="F42" s="11">
        <v>43079</v>
      </c>
      <c r="G42" s="3">
        <v>43465</v>
      </c>
      <c r="H42" s="3">
        <v>43070</v>
      </c>
      <c r="I42" s="3">
        <v>43131</v>
      </c>
      <c r="J42" s="24" t="s">
        <v>81</v>
      </c>
    </row>
    <row r="43" spans="1:10" ht="51" x14ac:dyDescent="0.25">
      <c r="A43" s="39" t="s">
        <v>144</v>
      </c>
      <c r="B43" s="54" t="s">
        <v>120</v>
      </c>
      <c r="C43" s="61" t="s">
        <v>125</v>
      </c>
      <c r="D43" s="39" t="s">
        <v>115</v>
      </c>
      <c r="E43" s="46"/>
      <c r="F43" s="3">
        <v>43252</v>
      </c>
      <c r="G43" s="3">
        <v>43647</v>
      </c>
      <c r="H43" s="3">
        <v>43252</v>
      </c>
      <c r="I43" s="3">
        <v>43281</v>
      </c>
      <c r="J43" s="24" t="s">
        <v>81</v>
      </c>
    </row>
    <row r="44" spans="1:10" ht="51" x14ac:dyDescent="0.25">
      <c r="A44" s="39" t="s">
        <v>145</v>
      </c>
      <c r="B44" s="54" t="s">
        <v>120</v>
      </c>
      <c r="C44" s="61" t="s">
        <v>96</v>
      </c>
      <c r="D44" s="39" t="s">
        <v>115</v>
      </c>
      <c r="E44" s="46"/>
      <c r="F44" s="3">
        <v>43160</v>
      </c>
      <c r="G44" s="3">
        <v>43555</v>
      </c>
      <c r="H44" s="3">
        <v>43160</v>
      </c>
      <c r="I44" s="3">
        <v>43190</v>
      </c>
      <c r="J44" s="24" t="s">
        <v>81</v>
      </c>
    </row>
    <row r="45" spans="1:10" ht="51" x14ac:dyDescent="0.25">
      <c r="A45" s="39" t="s">
        <v>146</v>
      </c>
      <c r="B45" s="54" t="s">
        <v>120</v>
      </c>
      <c r="C45" s="61" t="s">
        <v>97</v>
      </c>
      <c r="D45" s="39" t="s">
        <v>115</v>
      </c>
      <c r="E45" s="46"/>
      <c r="F45" s="3">
        <v>43100</v>
      </c>
      <c r="G45" s="3">
        <v>43435</v>
      </c>
      <c r="H45" s="3">
        <v>43070</v>
      </c>
      <c r="I45" s="3">
        <v>43130</v>
      </c>
      <c r="J45" s="24" t="s">
        <v>81</v>
      </c>
    </row>
    <row r="46" spans="1:10" ht="51" x14ac:dyDescent="0.25">
      <c r="A46" s="39" t="s">
        <v>147</v>
      </c>
      <c r="B46" s="54" t="s">
        <v>120</v>
      </c>
      <c r="C46" s="61" t="s">
        <v>111</v>
      </c>
      <c r="D46" s="61" t="s">
        <v>115</v>
      </c>
      <c r="E46" s="46"/>
      <c r="F46" s="3">
        <v>43313</v>
      </c>
      <c r="G46" s="3">
        <v>43708</v>
      </c>
      <c r="H46" s="3">
        <v>43313</v>
      </c>
      <c r="I46" s="3">
        <v>43403</v>
      </c>
      <c r="J46" s="24" t="s">
        <v>81</v>
      </c>
    </row>
    <row r="47" spans="1:10" ht="51" x14ac:dyDescent="0.25">
      <c r="A47" s="39" t="s">
        <v>148</v>
      </c>
      <c r="B47" s="54" t="s">
        <v>120</v>
      </c>
      <c r="C47" s="61" t="s">
        <v>84</v>
      </c>
      <c r="D47" s="61" t="s">
        <v>115</v>
      </c>
      <c r="E47" s="46"/>
      <c r="F47" s="3">
        <v>43282</v>
      </c>
      <c r="G47" s="3">
        <v>43647</v>
      </c>
      <c r="H47" s="3">
        <v>43282</v>
      </c>
      <c r="I47" s="3">
        <v>43342</v>
      </c>
      <c r="J47" s="24" t="s">
        <v>81</v>
      </c>
    </row>
    <row r="48" spans="1:10" ht="51" x14ac:dyDescent="0.25">
      <c r="A48" s="39" t="s">
        <v>149</v>
      </c>
      <c r="B48" s="54" t="s">
        <v>120</v>
      </c>
      <c r="C48" s="36" t="s">
        <v>112</v>
      </c>
      <c r="D48" s="61" t="s">
        <v>122</v>
      </c>
      <c r="E48" s="46"/>
      <c r="F48" s="3">
        <v>43009</v>
      </c>
      <c r="G48" s="11">
        <v>43070</v>
      </c>
      <c r="H48" s="11">
        <v>43070</v>
      </c>
      <c r="I48" s="11">
        <v>43131</v>
      </c>
      <c r="J48" s="24" t="s">
        <v>81</v>
      </c>
    </row>
    <row r="49" spans="1:10" ht="70.5" customHeight="1" x14ac:dyDescent="0.25">
      <c r="A49" s="39" t="s">
        <v>150</v>
      </c>
      <c r="B49" s="54" t="s">
        <v>120</v>
      </c>
      <c r="C49" s="61" t="s">
        <v>85</v>
      </c>
      <c r="D49" s="39" t="s">
        <v>115</v>
      </c>
      <c r="E49" s="47"/>
      <c r="F49" s="3" t="s">
        <v>87</v>
      </c>
      <c r="G49" s="11" t="s">
        <v>87</v>
      </c>
      <c r="H49" s="11">
        <v>43094</v>
      </c>
      <c r="I49" s="11">
        <v>43094</v>
      </c>
      <c r="J49" s="24" t="s">
        <v>81</v>
      </c>
    </row>
    <row r="50" spans="1:10" ht="48" customHeight="1" x14ac:dyDescent="0.25">
      <c r="A50" s="39" t="s">
        <v>151</v>
      </c>
      <c r="B50" s="54" t="s">
        <v>120</v>
      </c>
      <c r="C50" s="61" t="s">
        <v>86</v>
      </c>
      <c r="D50" s="39" t="s">
        <v>115</v>
      </c>
      <c r="E50" s="47"/>
      <c r="F50" s="3">
        <v>43070</v>
      </c>
      <c r="G50" s="11">
        <v>43435</v>
      </c>
      <c r="H50" s="11">
        <v>43070</v>
      </c>
      <c r="I50" s="11">
        <v>43132</v>
      </c>
      <c r="J50" s="24" t="s">
        <v>81</v>
      </c>
    </row>
    <row r="51" spans="1:10" ht="61.5" customHeight="1" x14ac:dyDescent="0.25">
      <c r="A51" s="39" t="s">
        <v>152</v>
      </c>
      <c r="B51" s="54" t="s">
        <v>120</v>
      </c>
      <c r="C51" s="61" t="s">
        <v>88</v>
      </c>
      <c r="D51" s="39" t="s">
        <v>115</v>
      </c>
      <c r="E51" s="56"/>
      <c r="F51" s="3">
        <v>43252</v>
      </c>
      <c r="G51" s="3">
        <v>43617</v>
      </c>
      <c r="H51" s="3">
        <v>43252</v>
      </c>
      <c r="I51" s="3">
        <v>43342</v>
      </c>
      <c r="J51" s="24" t="s">
        <v>81</v>
      </c>
    </row>
    <row r="52" spans="1:10" ht="51" x14ac:dyDescent="0.25">
      <c r="A52" s="39" t="s">
        <v>153</v>
      </c>
      <c r="B52" s="54" t="s">
        <v>82</v>
      </c>
      <c r="C52" s="61" t="s">
        <v>114</v>
      </c>
      <c r="E52" s="46"/>
      <c r="F52" s="3">
        <v>43374</v>
      </c>
      <c r="G52" s="3">
        <v>43770</v>
      </c>
      <c r="H52" s="11">
        <v>43374</v>
      </c>
      <c r="I52" s="11">
        <v>43404</v>
      </c>
      <c r="J52" s="24" t="s">
        <v>81</v>
      </c>
    </row>
    <row r="53" spans="1:10" ht="66" customHeight="1" x14ac:dyDescent="0.25">
      <c r="A53" s="39" t="s">
        <v>163</v>
      </c>
      <c r="B53" s="54" t="s">
        <v>120</v>
      </c>
      <c r="C53" s="61" t="s">
        <v>126</v>
      </c>
      <c r="D53" s="39" t="s">
        <v>115</v>
      </c>
      <c r="E53" s="47"/>
      <c r="F53" s="3" t="s">
        <v>87</v>
      </c>
      <c r="G53" s="3" t="s">
        <v>87</v>
      </c>
      <c r="H53" s="11">
        <v>43094</v>
      </c>
      <c r="I53" s="11">
        <v>43094</v>
      </c>
      <c r="J53" s="24" t="s">
        <v>81</v>
      </c>
    </row>
    <row r="54" spans="1:10" ht="51" x14ac:dyDescent="0.25">
      <c r="A54" s="39" t="s">
        <v>164</v>
      </c>
      <c r="B54" s="54" t="s">
        <v>120</v>
      </c>
      <c r="C54" s="61" t="s">
        <v>127</v>
      </c>
      <c r="D54" s="39" t="s">
        <v>115</v>
      </c>
      <c r="E54" s="47"/>
      <c r="F54" s="3" t="s">
        <v>87</v>
      </c>
      <c r="G54" s="3" t="s">
        <v>87</v>
      </c>
      <c r="H54" s="11">
        <v>43160</v>
      </c>
      <c r="I54" s="11">
        <v>43252</v>
      </c>
      <c r="J54" s="24" t="s">
        <v>81</v>
      </c>
    </row>
    <row r="55" spans="1:10" ht="79.5" customHeight="1" x14ac:dyDescent="0.25">
      <c r="A55" s="39" t="s">
        <v>154</v>
      </c>
      <c r="B55" s="54" t="s">
        <v>120</v>
      </c>
      <c r="C55" s="61" t="s">
        <v>123</v>
      </c>
      <c r="D55" s="39" t="s">
        <v>115</v>
      </c>
      <c r="E55" s="47"/>
      <c r="F55" s="3">
        <v>43191</v>
      </c>
      <c r="G55" s="3">
        <v>43556</v>
      </c>
      <c r="H55" s="3">
        <v>43191</v>
      </c>
      <c r="I55" s="3">
        <v>43220</v>
      </c>
      <c r="J55" s="24" t="s">
        <v>81</v>
      </c>
    </row>
    <row r="56" spans="1:10" ht="40.5" customHeight="1" x14ac:dyDescent="0.25">
      <c r="A56" s="39" t="s">
        <v>155</v>
      </c>
      <c r="B56" s="54" t="s">
        <v>120</v>
      </c>
      <c r="C56" s="61" t="s">
        <v>98</v>
      </c>
      <c r="D56" s="39" t="s">
        <v>115</v>
      </c>
      <c r="E56" s="47"/>
      <c r="F56" s="3" t="s">
        <v>87</v>
      </c>
      <c r="G56" s="3" t="s">
        <v>87</v>
      </c>
      <c r="H56" s="3" t="s">
        <v>87</v>
      </c>
      <c r="I56" s="3" t="s">
        <v>87</v>
      </c>
      <c r="J56" s="24" t="s">
        <v>81</v>
      </c>
    </row>
    <row r="57" spans="1:10" ht="40.15" customHeight="1" x14ac:dyDescent="0.25">
      <c r="A57" s="39" t="s">
        <v>156</v>
      </c>
      <c r="B57" s="54" t="s">
        <v>120</v>
      </c>
      <c r="C57" s="61" t="s">
        <v>99</v>
      </c>
      <c r="D57" s="39" t="s">
        <v>122</v>
      </c>
      <c r="E57" s="48"/>
      <c r="F57" s="3">
        <v>43160</v>
      </c>
      <c r="G57" s="3">
        <v>43525</v>
      </c>
      <c r="H57" s="3">
        <v>43160</v>
      </c>
      <c r="I57" s="3">
        <v>43190</v>
      </c>
      <c r="J57" s="24" t="s">
        <v>81</v>
      </c>
    </row>
    <row r="58" spans="1:10" ht="60" customHeight="1" x14ac:dyDescent="0.25">
      <c r="A58" s="39" t="s">
        <v>157</v>
      </c>
      <c r="B58" s="54" t="s">
        <v>120</v>
      </c>
      <c r="C58" s="61" t="s">
        <v>100</v>
      </c>
      <c r="D58" s="39" t="s">
        <v>115</v>
      </c>
      <c r="E58" s="48"/>
      <c r="F58" s="3">
        <v>43070</v>
      </c>
      <c r="G58" s="3">
        <v>43435</v>
      </c>
      <c r="H58" s="3">
        <v>43070</v>
      </c>
      <c r="I58" s="3">
        <v>43131</v>
      </c>
      <c r="J58" s="24" t="s">
        <v>81</v>
      </c>
    </row>
    <row r="59" spans="1:10" ht="76.5" customHeight="1" x14ac:dyDescent="0.25">
      <c r="A59" s="39" t="s">
        <v>158</v>
      </c>
      <c r="B59" s="54" t="s">
        <v>120</v>
      </c>
      <c r="C59" s="61" t="s">
        <v>101</v>
      </c>
      <c r="D59" s="39" t="s">
        <v>115</v>
      </c>
      <c r="E59" s="47"/>
      <c r="F59" s="3">
        <v>43070</v>
      </c>
      <c r="G59" s="3">
        <v>43435</v>
      </c>
      <c r="H59" s="3">
        <v>43101</v>
      </c>
      <c r="I59" s="3">
        <v>43131</v>
      </c>
      <c r="J59" s="24" t="s">
        <v>81</v>
      </c>
    </row>
    <row r="60" spans="1:10" ht="28.5" hidden="1" customHeight="1" x14ac:dyDescent="0.25">
      <c r="A60" s="93" t="s">
        <v>55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0" ht="130.5" hidden="1" customHeight="1" x14ac:dyDescent="0.2">
      <c r="A61" s="39">
        <v>35</v>
      </c>
      <c r="B61" s="35" t="s">
        <v>59</v>
      </c>
      <c r="C61" s="30" t="s">
        <v>57</v>
      </c>
      <c r="D61" s="30"/>
      <c r="E61" s="47"/>
      <c r="F61" s="3">
        <v>42826</v>
      </c>
      <c r="G61" s="3">
        <v>43435</v>
      </c>
      <c r="H61" s="3">
        <v>42767</v>
      </c>
      <c r="I61" s="3">
        <v>42795</v>
      </c>
      <c r="J61" s="24" t="s">
        <v>24</v>
      </c>
    </row>
    <row r="62" spans="1:10" ht="108.75" hidden="1" customHeight="1" x14ac:dyDescent="0.2">
      <c r="A62" s="39">
        <v>36</v>
      </c>
      <c r="B62" s="35" t="s">
        <v>60</v>
      </c>
      <c r="C62" s="30" t="s">
        <v>58</v>
      </c>
      <c r="D62" s="30"/>
      <c r="E62" s="47"/>
      <c r="F62" s="3">
        <v>42826</v>
      </c>
      <c r="G62" s="3">
        <v>43435</v>
      </c>
      <c r="H62" s="3">
        <v>42767</v>
      </c>
      <c r="I62" s="3">
        <v>42795</v>
      </c>
      <c r="J62" s="24" t="s">
        <v>24</v>
      </c>
    </row>
    <row r="63" spans="1:10" ht="71.25" customHeight="1" x14ac:dyDescent="0.25">
      <c r="A63" s="39" t="s">
        <v>159</v>
      </c>
      <c r="B63" s="35" t="s">
        <v>120</v>
      </c>
      <c r="C63" s="61" t="s">
        <v>105</v>
      </c>
      <c r="D63" s="39" t="s">
        <v>115</v>
      </c>
      <c r="E63" s="47"/>
      <c r="F63" s="3">
        <v>43160</v>
      </c>
      <c r="G63" s="3">
        <v>43525</v>
      </c>
      <c r="H63" s="3">
        <v>43160</v>
      </c>
      <c r="I63" s="3">
        <v>43191</v>
      </c>
      <c r="J63" s="24" t="s">
        <v>81</v>
      </c>
    </row>
    <row r="64" spans="1:10" ht="49.5" customHeight="1" x14ac:dyDescent="0.25">
      <c r="A64" s="39" t="s">
        <v>160</v>
      </c>
      <c r="B64" s="35" t="s">
        <v>120</v>
      </c>
      <c r="C64" s="61" t="s">
        <v>102</v>
      </c>
      <c r="D64" s="39" t="s">
        <v>115</v>
      </c>
      <c r="E64" s="47"/>
      <c r="F64" s="11">
        <v>43070</v>
      </c>
      <c r="G64" s="11">
        <v>43465</v>
      </c>
      <c r="H64" s="11">
        <v>43070</v>
      </c>
      <c r="I64" s="11">
        <v>43100</v>
      </c>
      <c r="J64" s="24" t="s">
        <v>81</v>
      </c>
    </row>
    <row r="65" spans="1:11" ht="51" x14ac:dyDescent="0.25">
      <c r="A65" s="39" t="s">
        <v>161</v>
      </c>
      <c r="B65" s="35" t="s">
        <v>120</v>
      </c>
      <c r="C65" s="61" t="s">
        <v>113</v>
      </c>
      <c r="D65" s="39" t="s">
        <v>115</v>
      </c>
      <c r="E65" s="47"/>
      <c r="F65" s="3">
        <v>43101</v>
      </c>
      <c r="G65" s="3">
        <v>43466</v>
      </c>
      <c r="H65" s="3">
        <v>43101</v>
      </c>
      <c r="I65" s="3">
        <v>43132</v>
      </c>
      <c r="J65" s="24" t="s">
        <v>81</v>
      </c>
      <c r="K65" s="10"/>
    </row>
    <row r="66" spans="1:11" ht="51" x14ac:dyDescent="0.25">
      <c r="A66" s="39" t="s">
        <v>165</v>
      </c>
      <c r="B66" s="35" t="s">
        <v>120</v>
      </c>
      <c r="C66" s="61" t="s">
        <v>103</v>
      </c>
      <c r="D66" s="39" t="s">
        <v>115</v>
      </c>
      <c r="E66" s="47"/>
      <c r="F66" s="3">
        <v>43101</v>
      </c>
      <c r="G66" s="3">
        <v>43830</v>
      </c>
      <c r="H66" s="3">
        <v>43101</v>
      </c>
      <c r="I66" s="3">
        <v>43131</v>
      </c>
      <c r="J66" s="24" t="s">
        <v>81</v>
      </c>
      <c r="K66" s="10"/>
    </row>
    <row r="67" spans="1:11" ht="130.5" customHeight="1" x14ac:dyDescent="0.25">
      <c r="A67" s="39" t="s">
        <v>166</v>
      </c>
      <c r="B67" s="35" t="s">
        <v>120</v>
      </c>
      <c r="C67" s="61" t="s">
        <v>104</v>
      </c>
      <c r="D67" s="39" t="s">
        <v>115</v>
      </c>
      <c r="E67" s="47"/>
      <c r="F67" s="3">
        <v>43344</v>
      </c>
      <c r="G67" s="3">
        <v>43709</v>
      </c>
      <c r="H67" s="3">
        <v>43344</v>
      </c>
      <c r="I67" s="3">
        <v>43130</v>
      </c>
      <c r="J67" s="24" t="s">
        <v>81</v>
      </c>
      <c r="K67" s="10"/>
    </row>
    <row r="68" spans="1:11" ht="130.5" customHeight="1" x14ac:dyDescent="0.25">
      <c r="A68" s="39" t="s">
        <v>162</v>
      </c>
      <c r="B68" s="35" t="s">
        <v>107</v>
      </c>
      <c r="C68" s="61" t="s">
        <v>108</v>
      </c>
      <c r="D68" s="39" t="s">
        <v>115</v>
      </c>
      <c r="E68" s="47"/>
      <c r="F68" s="3">
        <v>43040</v>
      </c>
      <c r="G68" s="3">
        <v>43100</v>
      </c>
      <c r="H68" s="3">
        <v>43040</v>
      </c>
      <c r="I68" s="3">
        <v>43100</v>
      </c>
      <c r="J68" s="24" t="s">
        <v>81</v>
      </c>
      <c r="K68" s="10"/>
    </row>
    <row r="69" spans="1:11" ht="130.5" customHeight="1" x14ac:dyDescent="0.25">
      <c r="A69" s="39" t="s">
        <v>167</v>
      </c>
      <c r="B69" s="35" t="s">
        <v>120</v>
      </c>
      <c r="C69" s="61" t="s">
        <v>128</v>
      </c>
      <c r="D69" s="39" t="s">
        <v>115</v>
      </c>
      <c r="E69" s="47"/>
      <c r="F69" s="3">
        <v>43070</v>
      </c>
      <c r="G69" s="3">
        <v>43100</v>
      </c>
      <c r="H69" s="3">
        <v>43054</v>
      </c>
      <c r="I69" s="3">
        <v>43100</v>
      </c>
      <c r="J69" s="24" t="s">
        <v>81</v>
      </c>
      <c r="K69" s="10"/>
    </row>
    <row r="70" spans="1:11" ht="115.5" customHeight="1" x14ac:dyDescent="0.25">
      <c r="A70" s="39" t="s">
        <v>168</v>
      </c>
      <c r="B70" s="35" t="s">
        <v>120</v>
      </c>
      <c r="C70" s="61" t="s">
        <v>106</v>
      </c>
      <c r="D70" s="39" t="s">
        <v>115</v>
      </c>
      <c r="E70" s="47"/>
      <c r="F70" s="3">
        <v>43160</v>
      </c>
      <c r="G70" s="3">
        <v>43525</v>
      </c>
      <c r="H70" s="3">
        <v>43160</v>
      </c>
      <c r="I70" s="3">
        <v>43189</v>
      </c>
      <c r="J70" s="24" t="s">
        <v>81</v>
      </c>
      <c r="K70" s="10"/>
    </row>
    <row r="71" spans="1:11" ht="15.75" hidden="1" x14ac:dyDescent="0.25">
      <c r="A71" s="94" t="s">
        <v>48</v>
      </c>
      <c r="B71" s="95"/>
      <c r="C71" s="95"/>
      <c r="D71" s="95"/>
      <c r="E71" s="95"/>
      <c r="F71" s="95"/>
      <c r="G71" s="95"/>
      <c r="H71" s="95"/>
      <c r="I71" s="95"/>
      <c r="J71" s="96"/>
      <c r="K71" s="10"/>
    </row>
    <row r="72" spans="1:11" ht="51" hidden="1" x14ac:dyDescent="0.2">
      <c r="A72" s="30">
        <v>43</v>
      </c>
      <c r="B72" s="35" t="s">
        <v>61</v>
      </c>
      <c r="C72" s="30" t="s">
        <v>49</v>
      </c>
      <c r="D72" s="30"/>
      <c r="E72" s="49">
        <f>8+1+16+8+4</f>
        <v>37</v>
      </c>
      <c r="F72" s="33">
        <v>42856</v>
      </c>
      <c r="G72" s="30" t="s">
        <v>50</v>
      </c>
      <c r="H72" s="33">
        <v>42767</v>
      </c>
      <c r="I72" s="33">
        <v>42826</v>
      </c>
      <c r="J72" s="30" t="s">
        <v>56</v>
      </c>
    </row>
    <row r="73" spans="1:11" ht="63.75" hidden="1" x14ac:dyDescent="0.2">
      <c r="A73" s="30">
        <f>1+A72</f>
        <v>44</v>
      </c>
      <c r="B73" s="35" t="s">
        <v>62</v>
      </c>
      <c r="C73" s="30" t="s">
        <v>51</v>
      </c>
      <c r="D73" s="30"/>
      <c r="E73" s="49">
        <f>4+2+22</f>
        <v>28</v>
      </c>
      <c r="F73" s="33">
        <v>42856</v>
      </c>
      <c r="G73" s="30" t="s">
        <v>50</v>
      </c>
      <c r="H73" s="33">
        <v>42767</v>
      </c>
      <c r="I73" s="33">
        <v>42826</v>
      </c>
      <c r="J73" s="30" t="s">
        <v>56</v>
      </c>
    </row>
    <row r="74" spans="1:11" ht="51" hidden="1" x14ac:dyDescent="0.2">
      <c r="A74" s="30">
        <f t="shared" ref="A74:A75" si="3">1+A73</f>
        <v>45</v>
      </c>
      <c r="B74" s="35" t="s">
        <v>63</v>
      </c>
      <c r="C74" s="30" t="s">
        <v>52</v>
      </c>
      <c r="D74" s="30"/>
      <c r="E74" s="49">
        <f>33+1+50</f>
        <v>84</v>
      </c>
      <c r="F74" s="33">
        <v>42856</v>
      </c>
      <c r="G74" s="30" t="s">
        <v>50</v>
      </c>
      <c r="H74" s="33">
        <v>42767</v>
      </c>
      <c r="I74" s="33">
        <v>42826</v>
      </c>
      <c r="J74" s="30" t="s">
        <v>56</v>
      </c>
    </row>
    <row r="75" spans="1:11" ht="63.75" hidden="1" x14ac:dyDescent="0.2">
      <c r="A75" s="30">
        <f t="shared" si="3"/>
        <v>46</v>
      </c>
      <c r="B75" s="35" t="s">
        <v>64</v>
      </c>
      <c r="C75" s="30" t="s">
        <v>53</v>
      </c>
      <c r="D75" s="30"/>
      <c r="E75" s="49">
        <f>2+2</f>
        <v>4</v>
      </c>
      <c r="F75" s="33">
        <v>42856</v>
      </c>
      <c r="G75" s="30" t="s">
        <v>50</v>
      </c>
      <c r="H75" s="33">
        <v>42767</v>
      </c>
      <c r="I75" s="33">
        <v>42826</v>
      </c>
      <c r="J75" s="30" t="s">
        <v>56</v>
      </c>
    </row>
    <row r="76" spans="1:11" hidden="1" x14ac:dyDescent="0.2">
      <c r="A76" s="90" t="s">
        <v>65</v>
      </c>
      <c r="B76" s="91"/>
      <c r="C76" s="91"/>
      <c r="D76" s="91"/>
      <c r="E76" s="91"/>
      <c r="F76" s="91"/>
      <c r="G76" s="91"/>
      <c r="H76" s="91"/>
      <c r="I76" s="91"/>
      <c r="J76" s="92"/>
    </row>
    <row r="77" spans="1:11" ht="15.75" hidden="1" x14ac:dyDescent="0.25">
      <c r="A77" s="93" t="s">
        <v>66</v>
      </c>
      <c r="B77" s="93"/>
      <c r="C77" s="93"/>
      <c r="D77" s="93"/>
      <c r="E77" s="93"/>
      <c r="F77" s="93"/>
      <c r="G77" s="93"/>
      <c r="H77" s="93"/>
      <c r="I77" s="93"/>
      <c r="J77" s="93"/>
    </row>
    <row r="78" spans="1:11" ht="51" hidden="1" x14ac:dyDescent="0.25">
      <c r="A78" s="34">
        <v>48</v>
      </c>
      <c r="B78" s="54" t="s">
        <v>73</v>
      </c>
      <c r="C78" s="13" t="s">
        <v>67</v>
      </c>
      <c r="D78" s="7" t="s">
        <v>16</v>
      </c>
      <c r="E78" s="41" t="s">
        <v>72</v>
      </c>
      <c r="F78" s="1">
        <v>42948</v>
      </c>
      <c r="G78" s="1">
        <v>44166</v>
      </c>
      <c r="H78" s="1">
        <v>42461</v>
      </c>
      <c r="I78" s="1">
        <v>42491</v>
      </c>
      <c r="J78" s="21" t="s">
        <v>68</v>
      </c>
    </row>
    <row r="79" spans="1:11" ht="15.75" hidden="1" x14ac:dyDescent="0.25">
      <c r="A79" s="97" t="s">
        <v>69</v>
      </c>
      <c r="B79" s="98"/>
      <c r="C79" s="98"/>
      <c r="D79" s="98"/>
      <c r="E79" s="98"/>
      <c r="F79" s="98"/>
      <c r="G79" s="98"/>
      <c r="H79" s="98"/>
      <c r="I79" s="98"/>
      <c r="J79" s="99"/>
    </row>
    <row r="80" spans="1:11" ht="51" hidden="1" x14ac:dyDescent="0.25">
      <c r="A80" s="35">
        <v>49</v>
      </c>
      <c r="B80" s="35" t="s">
        <v>74</v>
      </c>
      <c r="C80" s="36" t="s">
        <v>70</v>
      </c>
      <c r="D80" s="35" t="s">
        <v>16</v>
      </c>
      <c r="E80" s="50">
        <v>30000</v>
      </c>
      <c r="F80" s="37">
        <v>42948</v>
      </c>
      <c r="G80" s="37">
        <v>43070</v>
      </c>
      <c r="H80" s="37">
        <v>42767</v>
      </c>
      <c r="I80" s="37">
        <v>42917</v>
      </c>
      <c r="J80" s="35" t="s">
        <v>71</v>
      </c>
    </row>
    <row r="81" spans="1:10" hidden="1" x14ac:dyDescent="0.25"/>
    <row r="82" spans="1:10" ht="60" hidden="1" x14ac:dyDescent="0.2">
      <c r="A82" s="38">
        <v>50</v>
      </c>
      <c r="B82" s="63" t="s">
        <v>77</v>
      </c>
      <c r="C82" s="38" t="s">
        <v>76</v>
      </c>
      <c r="D82" s="38"/>
      <c r="E82" s="52">
        <f>4+2+56</f>
        <v>62</v>
      </c>
      <c r="F82" s="33">
        <v>42795</v>
      </c>
      <c r="G82" s="30" t="s">
        <v>50</v>
      </c>
      <c r="H82" s="33">
        <v>42767</v>
      </c>
      <c r="I82" s="33">
        <v>42767</v>
      </c>
      <c r="J82" s="30" t="s">
        <v>56</v>
      </c>
    </row>
    <row r="83" spans="1:10" ht="60" hidden="1" x14ac:dyDescent="0.2">
      <c r="A83" s="38">
        <v>51</v>
      </c>
      <c r="B83" s="63" t="s">
        <v>78</v>
      </c>
      <c r="C83" s="38" t="s">
        <v>75</v>
      </c>
      <c r="D83" s="38"/>
      <c r="E83" s="52">
        <v>5</v>
      </c>
      <c r="F83" s="33">
        <v>42826</v>
      </c>
      <c r="G83" s="30" t="s">
        <v>50</v>
      </c>
      <c r="H83" s="33">
        <v>42767</v>
      </c>
      <c r="I83" s="33">
        <v>42767</v>
      </c>
      <c r="J83" s="30" t="s">
        <v>56</v>
      </c>
    </row>
    <row r="84" spans="1:10" hidden="1" x14ac:dyDescent="0.25"/>
    <row r="87" spans="1:10" x14ac:dyDescent="0.25">
      <c r="C87" s="15" t="s">
        <v>169</v>
      </c>
      <c r="E87" s="51" t="str">
        <f>[17]Образец!G51</f>
        <v>________________</v>
      </c>
    </row>
    <row r="88" spans="1:10" x14ac:dyDescent="0.25">
      <c r="E88" s="51" t="str">
        <f>[17]Образец!G52</f>
        <v>подпись</v>
      </c>
    </row>
    <row r="89" spans="1:10" x14ac:dyDescent="0.25">
      <c r="C89" s="15" t="s">
        <v>170</v>
      </c>
      <c r="E89" s="51" t="str">
        <f>[17]Образец!G53</f>
        <v>________________</v>
      </c>
      <c r="H89" s="55"/>
    </row>
    <row r="90" spans="1:10" x14ac:dyDescent="0.25">
      <c r="E90" s="51" t="str">
        <f>[17]Образец!G54</f>
        <v>подпись</v>
      </c>
    </row>
    <row r="91" spans="1:10" x14ac:dyDescent="0.25">
      <c r="E91" s="51" t="e">
        <f>[17]Образец!G55</f>
        <v>#REF!</v>
      </c>
    </row>
  </sheetData>
  <mergeCells count="23">
    <mergeCell ref="A76:J76"/>
    <mergeCell ref="A60:J60"/>
    <mergeCell ref="A71:J71"/>
    <mergeCell ref="A77:J77"/>
    <mergeCell ref="A79:J79"/>
    <mergeCell ref="A17:J17"/>
    <mergeCell ref="F11:F16"/>
    <mergeCell ref="G11:G16"/>
    <mergeCell ref="H11:H16"/>
    <mergeCell ref="I11:I16"/>
    <mergeCell ref="G7:G9"/>
    <mergeCell ref="A11:A16"/>
    <mergeCell ref="B11:B16"/>
    <mergeCell ref="H7:I8"/>
    <mergeCell ref="A24:J24"/>
    <mergeCell ref="A7:A9"/>
    <mergeCell ref="B7:B9"/>
    <mergeCell ref="E7:E9"/>
    <mergeCell ref="D8:D9"/>
    <mergeCell ref="C7:D7"/>
    <mergeCell ref="C8:C9"/>
    <mergeCell ref="J7:J9"/>
    <mergeCell ref="F7:F9"/>
  </mergeCells>
  <pageMargins left="0.23622047244094491" right="0.23622047244094491" top="0.39370078740157483" bottom="0.39370078740157483" header="0.31496062992125984" footer="0.31496062992125984"/>
  <pageSetup paperSize="9" scale="73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Е програм закупок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Саетова Лейсан Назифовна</dc:creator>
  <cp:lastModifiedBy>Закиев Азат Рафисович</cp:lastModifiedBy>
  <cp:lastPrinted>2017-12-14T05:07:38Z</cp:lastPrinted>
  <dcterms:created xsi:type="dcterms:W3CDTF">2013-08-23T12:53:42Z</dcterms:created>
  <dcterms:modified xsi:type="dcterms:W3CDTF">2018-01-10T11:01:25Z</dcterms:modified>
</cp:coreProperties>
</file>